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ncock\Downloads\"/>
    </mc:Choice>
  </mc:AlternateContent>
  <xr:revisionPtr revIDLastSave="0" documentId="8_{B5A177BD-98BC-4ACE-96EC-61E39D23FB28}" xr6:coauthVersionLast="47" xr6:coauthVersionMax="47" xr10:uidLastSave="{00000000-0000-0000-0000-000000000000}"/>
  <bookViews>
    <workbookView xWindow="-120" yWindow="-120" windowWidth="30960" windowHeight="16440" xr2:uid="{0144C383-EBD6-479F-9B89-9FD9E073A40F}"/>
  </bookViews>
  <sheets>
    <sheet name="AC &amp; FUEL ADJUSTMENT" sheetId="1" r:id="rId1"/>
  </sheets>
  <definedNames>
    <definedName name="_xlnm.Print_Area" localSheetId="0">'AC &amp; FUEL ADJUSTMENT'!$A$1:$I$67</definedName>
    <definedName name="_xlnm.Print_Titles" localSheetId="0">'AC &amp; FUEL ADJUSTMENT'!$1:$4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F46" i="1"/>
  <c r="D45" i="1"/>
  <c r="F45" i="1"/>
  <c r="D44" i="1"/>
  <c r="F44" i="1" s="1"/>
  <c r="G40" i="1"/>
  <c r="G39" i="1" s="1"/>
  <c r="C35" i="1"/>
  <c r="G31" i="1" s="1"/>
  <c r="G30" i="1"/>
  <c r="G29" i="1" s="1"/>
  <c r="G28" i="1" s="1"/>
  <c r="I28" i="1" s="1"/>
  <c r="B25" i="1"/>
  <c r="D24" i="1"/>
  <c r="D23" i="1"/>
  <c r="D22" i="1"/>
  <c r="D21" i="1"/>
  <c r="D20" i="1"/>
  <c r="D25" i="1" s="1"/>
  <c r="G16" i="1" s="1"/>
  <c r="D19" i="1"/>
  <c r="G15" i="1"/>
  <c r="G14" i="1"/>
  <c r="F47" i="1" l="1"/>
  <c r="G41" i="1" s="1"/>
  <c r="G38" i="1" s="1"/>
  <c r="I38" i="1" s="1"/>
  <c r="I50" i="1" s="1"/>
  <c r="G13" i="1"/>
  <c r="I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gmckissick</author>
  </authors>
  <commentList>
    <comment ref="B6" authorId="0" shapeId="0" xr:uid="{6883331E-B029-4A93-9E52-F80084D0D604}">
      <text>
        <r>
          <rPr>
            <sz val="8"/>
            <color indexed="81"/>
            <rFont val="Tahoma"/>
            <family val="2"/>
          </rPr>
          <t xml:space="preserve">Month and year of index used.
</t>
        </r>
      </text>
    </comment>
    <comment ref="C6" authorId="0" shapeId="0" xr:uid="{5C7DB75E-EC40-4D2D-BFF1-D709DF6C6EA4}">
      <text>
        <r>
          <rPr>
            <b/>
            <sz val="8"/>
            <color indexed="81"/>
            <rFont val="Tahoma"/>
            <family val="2"/>
          </rPr>
          <t xml:space="preserve">Use link to get index cost
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<sst xmlns="http://schemas.openxmlformats.org/spreadsheetml/2006/main" count="56" uniqueCount="41">
  <si>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P.I. NO. </t>
  </si>
  <si>
    <t>DATE</t>
  </si>
  <si>
    <t>INDEX (TYPE)</t>
  </si>
  <si>
    <t>INDEX</t>
  </si>
  <si>
    <t>Link to Fuel and AC Index:</t>
  </si>
  <si>
    <t>REG. UNLEADED</t>
  </si>
  <si>
    <t>DIESEL</t>
  </si>
  <si>
    <t xml:space="preserve">LIQUID AC </t>
  </si>
  <si>
    <t>LIQUID AC  ADJUSTMENTS</t>
  </si>
  <si>
    <t>Asphalt</t>
  </si>
  <si>
    <t>Price Adjustment (PA)</t>
  </si>
  <si>
    <t>Monthly Asphalt Cement Price month placed (APM)</t>
  </si>
  <si>
    <t>Max. Cap</t>
  </si>
  <si>
    <t>Monthly Asphalt Cement Price month project let (APL)</t>
  </si>
  <si>
    <t>Total Monthly Tonnage of asphalt cement (TMT)</t>
  </si>
  <si>
    <t>ASPHALT</t>
  </si>
  <si>
    <t>Tons</t>
  </si>
  <si>
    <t>%AC</t>
  </si>
  <si>
    <t xml:space="preserve"> AC ton</t>
  </si>
  <si>
    <t>Leveling</t>
  </si>
  <si>
    <t>12.5 OGFC</t>
  </si>
  <si>
    <t>12.5 mm</t>
  </si>
  <si>
    <t>9.5 mm SP</t>
  </si>
  <si>
    <t>25 mm SP</t>
  </si>
  <si>
    <t>19 mm SP</t>
  </si>
  <si>
    <t>BITUMINOUS TACK COAT</t>
  </si>
  <si>
    <t>Bitum Tack</t>
  </si>
  <si>
    <t>Gals</t>
  </si>
  <si>
    <t>gals/ton</t>
  </si>
  <si>
    <t>tons</t>
  </si>
  <si>
    <t>BITUMINOUS TACK COAT (surface treatment)</t>
  </si>
  <si>
    <t>SY</t>
  </si>
  <si>
    <t>Gals/SY</t>
  </si>
  <si>
    <t>Single Surf. Trmt.</t>
  </si>
  <si>
    <t>Double Surf.Trmt.</t>
  </si>
  <si>
    <t>Triple Surf. Trmt</t>
  </si>
  <si>
    <t>TOTAL LIQUID AC ADJUSTMENT</t>
  </si>
  <si>
    <t>PA=[((APM-APL)/APL)]xTMTxAPL</t>
  </si>
  <si>
    <t>https://www.dot.ga.gov/GDOT/pages/AsphaltCementFuelPriceIndex.aspx</t>
  </si>
  <si>
    <t>County</t>
  </si>
  <si>
    <t>Revised  May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</si>
</sst>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mmm\-yy;@"/>
    <numFmt numFmtId="165" formatCode="_(&quot;$&quot;* #,##0.000_);_(&quot;$&quot;* \(#,##0.000\);_(&quot;$&quot;* &quot;-&quot;??_);_(@_)"/>
    <numFmt numFmtId="166" formatCode="[$-409]mmmm\-yy;@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164" fontId="5" fillId="2" borderId="1" xfId="12" applyNumberFormat="1" applyFill="1" applyBorder="1" applyAlignment="1" applyProtection="1">
      <alignment horizontal="center"/>
      <protection locked="0"/>
    </xf>
    <xf numFmtId="165" fontId="5" fillId="2" borderId="1" xfId="5" applyNumberFormat="1" applyFont="1" applyFill="1" applyBorder="1" applyProtection="1">
      <protection locked="0"/>
    </xf>
    <xf numFmtId="44" fontId="5" fillId="2" borderId="1" xfId="5" applyFont="1" applyFill="1" applyBorder="1" applyProtection="1">
      <protection locked="0"/>
    </xf>
    <xf numFmtId="9" fontId="5" fillId="0" borderId="0" xfId="17" applyFont="1" applyAlignment="1" applyProtection="1">
      <alignment horizontal="center"/>
    </xf>
    <xf numFmtId="44" fontId="5" fillId="0" borderId="0" xfId="5" applyFont="1" applyFill="1" applyProtection="1"/>
    <xf numFmtId="0" fontId="5" fillId="2" borderId="1" xfId="12" applyFill="1" applyBorder="1" applyAlignment="1" applyProtection="1">
      <alignment horizontal="center"/>
      <protection locked="0"/>
    </xf>
    <xf numFmtId="167" fontId="5" fillId="0" borderId="0" xfId="17" applyNumberFormat="1" applyFont="1" applyAlignment="1" applyProtection="1">
      <alignment horizontal="center"/>
    </xf>
    <xf numFmtId="0" fontId="5" fillId="2" borderId="1" xfId="12" applyFill="1" applyBorder="1" applyProtection="1">
      <protection locked="0"/>
    </xf>
    <xf numFmtId="14" fontId="5" fillId="0" borderId="0" xfId="12" applyNumberFormat="1"/>
    <xf numFmtId="0" fontId="5" fillId="0" borderId="0" xfId="12"/>
    <xf numFmtId="0" fontId="5" fillId="0" borderId="0" xfId="12" applyAlignment="1">
      <alignment horizontal="right"/>
    </xf>
    <xf numFmtId="0" fontId="5" fillId="0" borderId="0" xfId="12" applyAlignment="1">
      <alignment horizontal="center"/>
    </xf>
    <xf numFmtId="0" fontId="5" fillId="0" borderId="0" xfId="12" applyAlignment="1">
      <alignment horizontal="left"/>
    </xf>
    <xf numFmtId="14" fontId="7" fillId="0" borderId="0" xfId="12" applyNumberFormat="1" applyFont="1"/>
    <xf numFmtId="14" fontId="7" fillId="0" borderId="0" xfId="12" applyNumberFormat="1" applyFont="1" applyAlignment="1">
      <alignment horizontal="center"/>
    </xf>
    <xf numFmtId="0" fontId="7" fillId="0" borderId="0" xfId="12" applyFont="1" applyAlignment="1">
      <alignment horizontal="center"/>
    </xf>
    <xf numFmtId="0" fontId="7" fillId="0" borderId="0" xfId="12" applyFont="1"/>
    <xf numFmtId="166" fontId="5" fillId="0" borderId="0" xfId="12" applyNumberFormat="1"/>
    <xf numFmtId="165" fontId="5" fillId="0" borderId="0" xfId="5" applyNumberFormat="1" applyFont="1" applyFill="1" applyBorder="1" applyProtection="1"/>
    <xf numFmtId="0" fontId="7" fillId="3" borderId="7" xfId="12" applyFont="1" applyFill="1" applyBorder="1"/>
    <xf numFmtId="0" fontId="5" fillId="3" borderId="2" xfId="12" applyFill="1" applyBorder="1"/>
    <xf numFmtId="0" fontId="5" fillId="3" borderId="2" xfId="12" applyFill="1" applyBorder="1" applyAlignment="1">
      <alignment horizontal="center"/>
    </xf>
    <xf numFmtId="0" fontId="5" fillId="3" borderId="8" xfId="12" applyFill="1" applyBorder="1"/>
    <xf numFmtId="44" fontId="7" fillId="0" borderId="0" xfId="12" applyNumberFormat="1" applyFont="1"/>
    <xf numFmtId="44" fontId="5" fillId="0" borderId="0" xfId="12" applyNumberFormat="1"/>
    <xf numFmtId="0" fontId="9" fillId="0" borderId="0" xfId="12" applyFont="1"/>
    <xf numFmtId="44" fontId="9" fillId="0" borderId="0" xfId="5" applyFont="1" applyProtection="1"/>
    <xf numFmtId="0" fontId="9" fillId="0" borderId="0" xfId="12" applyFont="1" applyAlignment="1">
      <alignment horizontal="center"/>
    </xf>
    <xf numFmtId="0" fontId="5" fillId="0" borderId="0" xfId="12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7" fillId="0" borderId="0" xfId="12" applyFont="1" applyAlignment="1">
      <alignment horizontal="center" vertical="center"/>
    </xf>
    <xf numFmtId="2" fontId="5" fillId="0" borderId="0" xfId="12" applyNumberFormat="1" applyAlignment="1">
      <alignment horizontal="center"/>
    </xf>
    <xf numFmtId="44" fontId="7" fillId="3" borderId="8" xfId="12" applyNumberFormat="1" applyFont="1" applyFill="1" applyBorder="1"/>
    <xf numFmtId="0" fontId="5" fillId="3" borderId="0" xfId="12" applyFill="1"/>
    <xf numFmtId="14" fontId="8" fillId="0" borderId="0" xfId="12" applyNumberFormat="1" applyFont="1" applyAlignment="1">
      <alignment horizontal="right"/>
    </xf>
    <xf numFmtId="0" fontId="5" fillId="2" borderId="4" xfId="12" applyFill="1" applyBorder="1" applyAlignment="1" applyProtection="1">
      <alignment horizontal="left"/>
      <protection locked="0"/>
    </xf>
    <xf numFmtId="0" fontId="5" fillId="2" borderId="5" xfId="12" applyFill="1" applyBorder="1" applyAlignment="1" applyProtection="1">
      <alignment horizontal="left"/>
      <protection locked="0"/>
    </xf>
    <xf numFmtId="0" fontId="5" fillId="2" borderId="6" xfId="12" applyFill="1" applyBorder="1" applyAlignment="1" applyProtection="1">
      <alignment horizontal="left"/>
      <protection locked="0"/>
    </xf>
    <xf numFmtId="49" fontId="5" fillId="2" borderId="4" xfId="12" applyNumberFormat="1" applyFill="1" applyBorder="1" applyAlignment="1" applyProtection="1">
      <alignment horizontal="left"/>
      <protection locked="0"/>
    </xf>
    <xf numFmtId="49" fontId="5" fillId="2" borderId="6" xfId="12" applyNumberFormat="1" applyFill="1" applyBorder="1" applyAlignment="1" applyProtection="1">
      <alignment horizontal="left"/>
      <protection locked="0"/>
    </xf>
    <xf numFmtId="14" fontId="5" fillId="2" borderId="4" xfId="12" applyNumberFormat="1" applyFill="1" applyBorder="1" applyAlignment="1" applyProtection="1">
      <alignment horizontal="left"/>
      <protection locked="0"/>
    </xf>
    <xf numFmtId="0" fontId="6" fillId="0" borderId="0" xfId="6" applyBorder="1" applyAlignment="1" applyProtection="1">
      <alignment horizontal="left"/>
    </xf>
    <xf numFmtId="0" fontId="6" fillId="0" borderId="0" xfId="7" applyBorder="1" applyAlignment="1" applyProtection="1">
      <alignment horizontal="left"/>
    </xf>
  </cellXfs>
  <cellStyles count="18">
    <cellStyle name="Currency 2" xfId="1" xr:uid="{23CB5542-5EFF-4196-BB2C-8B5CD34991CE}"/>
    <cellStyle name="Currency 3" xfId="2" xr:uid="{00E3B001-2875-4EAC-B138-2A4A8C8D958F}"/>
    <cellStyle name="Currency 4" xfId="3" xr:uid="{AAF05EC8-CFB3-4F03-A305-2E435D6997B9}"/>
    <cellStyle name="Currency 5" xfId="4" xr:uid="{221DBE85-C789-4686-86D2-14D8F5F26222}"/>
    <cellStyle name="Currency 6" xfId="5" xr:uid="{F2D96745-0435-47CA-8FC5-D9278AA367C3}"/>
    <cellStyle name="Hyperlink" xfId="6" builtinId="8"/>
    <cellStyle name="Hyperlink 2" xfId="7" xr:uid="{FEB559F9-364B-4F27-AB6F-D94D489E8155}"/>
    <cellStyle name="Normal" xfId="0" builtinId="0"/>
    <cellStyle name="Normal 2" xfId="8" xr:uid="{E1A09EB6-74ED-4733-8CFC-B2FD3B8AA0A3}"/>
    <cellStyle name="Normal 3" xfId="9" xr:uid="{3DBE45E4-F2EA-4B31-8EE0-F05DE726F681}"/>
    <cellStyle name="Normal 4" xfId="10" xr:uid="{ACC82D43-D51F-479D-BB7E-7D499D685DDA}"/>
    <cellStyle name="Normal 5" xfId="11" xr:uid="{4D4FA365-7FBF-4EBA-8FA8-F8C824A7D059}"/>
    <cellStyle name="Normal 6" xfId="12" xr:uid="{9F176CF3-F53A-446E-B81D-285866A1A2D0}"/>
    <cellStyle name="Percent 2" xfId="13" xr:uid="{3A094641-710C-4BB8-8BCA-31BBFFE8FD62}"/>
    <cellStyle name="Percent 3" xfId="14" xr:uid="{99549FD4-AFAF-412A-9700-E3B9F49B817C}"/>
    <cellStyle name="Percent 4" xfId="15" xr:uid="{D0767D94-1648-4F2A-9B80-92B124A076C2}"/>
    <cellStyle name="Percent 5" xfId="16" xr:uid="{59250801-BB28-4B51-B777-D06BD077FBCB}"/>
    <cellStyle name="Percent 6" xfId="17" xr:uid="{3C59727C-3D3E-4256-ADA2-24A4A9EF1F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ga.gov/GDOT/pages/AsphaltCementFuelPriceIndex.asp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02B7-EC88-4AA4-A19F-83F8A804C180}">
  <dimension ref="A1:K67"/>
  <sheetViews>
    <sheetView tabSelected="1" zoomScaleNormal="100" zoomScaleSheetLayoutView="100" workbookViewId="0">
      <selection activeCell="B1" sqref="B1:C1"/>
    </sheetView>
  </sheetViews>
  <sheetFormatPr defaultRowHeight="15" x14ac:dyDescent="0.25"/>
  <cols>
    <col min="1" max="1" width="19.42578125" style="10" customWidth="1"/>
    <col min="2" max="2" width="11" style="10" customWidth="1"/>
    <col min="3" max="3" width="10.85546875" style="10" bestFit="1" customWidth="1"/>
    <col min="4" max="4" width="13.85546875" style="10" customWidth="1"/>
    <col min="5" max="5" width="15.28515625" style="10" customWidth="1"/>
    <col min="6" max="6" width="14.28515625" style="10" customWidth="1"/>
    <col min="7" max="7" width="14.140625" style="10" customWidth="1"/>
    <col min="8" max="8" width="14.5703125" style="10" customWidth="1"/>
    <col min="9" max="9" width="19.42578125" style="10" customWidth="1"/>
    <col min="10" max="10" width="1.7109375" style="10" customWidth="1"/>
    <col min="11" max="11" width="20.42578125" style="10" bestFit="1" customWidth="1"/>
    <col min="12" max="16384" width="9.140625" style="10"/>
  </cols>
  <sheetData>
    <row r="1" spans="1:9" ht="18" customHeight="1" x14ac:dyDescent="0.25">
      <c r="A1" s="9" t="s">
        <v>1</v>
      </c>
      <c r="B1" s="41"/>
      <c r="C1" s="38"/>
      <c r="G1" s="11"/>
    </row>
    <row r="2" spans="1:9" ht="18" customHeight="1" x14ac:dyDescent="0.25">
      <c r="A2" s="10" t="s">
        <v>0</v>
      </c>
      <c r="B2" s="36"/>
      <c r="C2" s="37"/>
      <c r="D2" s="37"/>
      <c r="E2" s="38"/>
      <c r="G2" s="12"/>
    </row>
    <row r="3" spans="1:9" ht="18" customHeight="1" x14ac:dyDescent="0.25">
      <c r="A3" s="10" t="s">
        <v>39</v>
      </c>
      <c r="B3" s="39"/>
      <c r="C3" s="40"/>
      <c r="D3" s="13"/>
      <c r="E3" s="13"/>
      <c r="G3" s="12"/>
    </row>
    <row r="4" spans="1:9" x14ac:dyDescent="0.25">
      <c r="A4" s="14"/>
      <c r="G4" s="12"/>
    </row>
    <row r="5" spans="1:9" x14ac:dyDescent="0.25">
      <c r="A5" s="15" t="s">
        <v>2</v>
      </c>
      <c r="B5" s="16" t="s">
        <v>1</v>
      </c>
      <c r="C5" s="17" t="s">
        <v>3</v>
      </c>
      <c r="E5" s="10" t="s">
        <v>4</v>
      </c>
      <c r="G5" s="12"/>
    </row>
    <row r="6" spans="1:9" x14ac:dyDescent="0.25">
      <c r="A6" s="10" t="s">
        <v>5</v>
      </c>
      <c r="B6" s="1"/>
      <c r="C6" s="2"/>
      <c r="E6" s="42" t="s">
        <v>38</v>
      </c>
      <c r="F6" s="43"/>
      <c r="G6" s="43"/>
      <c r="H6" s="43"/>
      <c r="I6" s="43"/>
    </row>
    <row r="7" spans="1:9" x14ac:dyDescent="0.25">
      <c r="A7" s="13" t="s">
        <v>6</v>
      </c>
      <c r="B7" s="18"/>
      <c r="C7" s="2"/>
      <c r="G7" s="11"/>
      <c r="H7" s="19"/>
    </row>
    <row r="8" spans="1:9" x14ac:dyDescent="0.25">
      <c r="A8" s="10" t="s">
        <v>7</v>
      </c>
      <c r="C8" s="3"/>
      <c r="G8" s="12"/>
    </row>
    <row r="9" spans="1:9" ht="15.75" thickBot="1" x14ac:dyDescent="0.3">
      <c r="C9" s="5"/>
      <c r="G9" s="12"/>
    </row>
    <row r="10" spans="1:9" ht="15.75" thickBot="1" x14ac:dyDescent="0.3">
      <c r="A10" s="20" t="s">
        <v>8</v>
      </c>
      <c r="B10" s="21"/>
      <c r="C10" s="21"/>
      <c r="D10" s="21"/>
      <c r="E10" s="21"/>
      <c r="F10" s="21"/>
      <c r="G10" s="22"/>
      <c r="H10" s="21"/>
      <c r="I10" s="23"/>
    </row>
    <row r="11" spans="1:9" x14ac:dyDescent="0.25">
      <c r="A11" s="17" t="s">
        <v>37</v>
      </c>
      <c r="G11" s="12"/>
    </row>
    <row r="12" spans="1:9" x14ac:dyDescent="0.25">
      <c r="A12" s="17" t="s">
        <v>9</v>
      </c>
      <c r="G12" s="12"/>
    </row>
    <row r="13" spans="1:9" x14ac:dyDescent="0.25">
      <c r="A13" s="10" t="s">
        <v>10</v>
      </c>
      <c r="F13" s="12"/>
      <c r="G13" s="17" t="e">
        <f>(((G14-G15)/G15))*G16*G15</f>
        <v>#DIV/0!</v>
      </c>
      <c r="I13" s="24" t="e">
        <f>G13</f>
        <v>#DIV/0!</v>
      </c>
    </row>
    <row r="14" spans="1:9" x14ac:dyDescent="0.25">
      <c r="A14" s="10" t="s">
        <v>11</v>
      </c>
      <c r="E14" s="12" t="s">
        <v>12</v>
      </c>
      <c r="F14" s="4">
        <v>0.6</v>
      </c>
      <c r="G14" s="25">
        <f>(F14*G15)+G15</f>
        <v>0</v>
      </c>
    </row>
    <row r="15" spans="1:9" x14ac:dyDescent="0.25">
      <c r="A15" s="10" t="s">
        <v>13</v>
      </c>
      <c r="F15" s="12"/>
      <c r="G15" s="5">
        <f>C8</f>
        <v>0</v>
      </c>
    </row>
    <row r="16" spans="1:9" s="26" customFormat="1" ht="18.75" x14ac:dyDescent="0.3">
      <c r="A16" s="26" t="s">
        <v>14</v>
      </c>
      <c r="D16" s="27"/>
      <c r="F16" s="28"/>
      <c r="G16" s="26">
        <f>D25</f>
        <v>0</v>
      </c>
    </row>
    <row r="17" spans="1:9" s="26" customFormat="1" ht="18.75" x14ac:dyDescent="0.3">
      <c r="D17" s="27"/>
      <c r="G17" s="28"/>
    </row>
    <row r="18" spans="1:9" x14ac:dyDescent="0.25">
      <c r="A18" s="16" t="s">
        <v>15</v>
      </c>
      <c r="B18" s="16" t="s">
        <v>16</v>
      </c>
      <c r="C18" s="16" t="s">
        <v>17</v>
      </c>
      <c r="D18" s="16" t="s">
        <v>18</v>
      </c>
      <c r="G18" s="12"/>
    </row>
    <row r="19" spans="1:9" x14ac:dyDescent="0.25">
      <c r="A19" s="10" t="s">
        <v>19</v>
      </c>
      <c r="B19" s="6"/>
      <c r="C19" s="7">
        <v>0.05</v>
      </c>
      <c r="D19" s="29">
        <f t="shared" ref="D19:D24" si="0">B19*C19</f>
        <v>0</v>
      </c>
      <c r="G19" s="12"/>
    </row>
    <row r="20" spans="1:9" x14ac:dyDescent="0.25">
      <c r="A20" s="10" t="s">
        <v>20</v>
      </c>
      <c r="B20" s="6"/>
      <c r="C20" s="7">
        <v>0.05</v>
      </c>
      <c r="D20" s="29">
        <f t="shared" si="0"/>
        <v>0</v>
      </c>
      <c r="G20" s="12"/>
    </row>
    <row r="21" spans="1:9" x14ac:dyDescent="0.25">
      <c r="A21" s="10" t="s">
        <v>21</v>
      </c>
      <c r="B21" s="6"/>
      <c r="C21" s="7">
        <v>0.05</v>
      </c>
      <c r="D21" s="29">
        <f t="shared" si="0"/>
        <v>0</v>
      </c>
      <c r="G21" s="12"/>
    </row>
    <row r="22" spans="1:9" x14ac:dyDescent="0.25">
      <c r="A22" s="10" t="s">
        <v>22</v>
      </c>
      <c r="B22" s="6"/>
      <c r="C22" s="7">
        <v>0.05</v>
      </c>
      <c r="D22" s="29">
        <f t="shared" si="0"/>
        <v>0</v>
      </c>
      <c r="G22" s="12"/>
    </row>
    <row r="23" spans="1:9" x14ac:dyDescent="0.25">
      <c r="A23" s="10" t="s">
        <v>23</v>
      </c>
      <c r="B23" s="6"/>
      <c r="C23" s="7">
        <v>0.05</v>
      </c>
      <c r="D23" s="29">
        <f t="shared" si="0"/>
        <v>0</v>
      </c>
      <c r="G23" s="12"/>
    </row>
    <row r="24" spans="1:9" x14ac:dyDescent="0.25">
      <c r="A24" s="10" t="s">
        <v>24</v>
      </c>
      <c r="B24" s="6"/>
      <c r="C24" s="7">
        <v>0.05</v>
      </c>
      <c r="D24" s="30">
        <f t="shared" si="0"/>
        <v>0</v>
      </c>
      <c r="G24" s="12"/>
    </row>
    <row r="25" spans="1:9" x14ac:dyDescent="0.25">
      <c r="B25" s="16">
        <f>SUM(B19:B24)</f>
        <v>0</v>
      </c>
      <c r="D25" s="31">
        <f>SUM(D19:D24)</f>
        <v>0</v>
      </c>
      <c r="G25" s="12"/>
    </row>
    <row r="26" spans="1:9" x14ac:dyDescent="0.25">
      <c r="B26" s="16"/>
      <c r="D26" s="31"/>
      <c r="G26" s="12"/>
    </row>
    <row r="27" spans="1:9" x14ac:dyDescent="0.25">
      <c r="A27" s="17" t="s">
        <v>25</v>
      </c>
      <c r="G27" s="12"/>
    </row>
    <row r="28" spans="1:9" x14ac:dyDescent="0.25">
      <c r="A28" s="10" t="s">
        <v>10</v>
      </c>
      <c r="F28" s="12"/>
      <c r="G28" s="24" t="e">
        <f>(((G29-G30)/G30))*G31*G30</f>
        <v>#DIV/0!</v>
      </c>
      <c r="I28" s="24" t="e">
        <f>G28</f>
        <v>#DIV/0!</v>
      </c>
    </row>
    <row r="29" spans="1:9" x14ac:dyDescent="0.25">
      <c r="A29" s="10" t="s">
        <v>11</v>
      </c>
      <c r="E29" s="12" t="s">
        <v>12</v>
      </c>
      <c r="F29" s="4">
        <v>0.6</v>
      </c>
      <c r="G29" s="25">
        <f>(F29*G30)+G30</f>
        <v>0</v>
      </c>
    </row>
    <row r="30" spans="1:9" x14ac:dyDescent="0.25">
      <c r="A30" s="10" t="s">
        <v>13</v>
      </c>
      <c r="F30" s="12"/>
      <c r="G30" s="5">
        <f>C8</f>
        <v>0</v>
      </c>
    </row>
    <row r="31" spans="1:9" x14ac:dyDescent="0.25">
      <c r="A31" s="10" t="s">
        <v>14</v>
      </c>
      <c r="F31" s="12"/>
      <c r="G31" s="10">
        <f>C35</f>
        <v>0</v>
      </c>
    </row>
    <row r="32" spans="1:9" x14ac:dyDescent="0.25">
      <c r="G32" s="12"/>
    </row>
    <row r="33" spans="1:9" x14ac:dyDescent="0.25">
      <c r="A33" s="12" t="s">
        <v>26</v>
      </c>
      <c r="G33" s="12"/>
    </row>
    <row r="34" spans="1:9" x14ac:dyDescent="0.25">
      <c r="A34" s="12" t="s">
        <v>27</v>
      </c>
      <c r="B34" s="12" t="s">
        <v>28</v>
      </c>
      <c r="C34" s="12" t="s">
        <v>29</v>
      </c>
      <c r="G34" s="12"/>
    </row>
    <row r="35" spans="1:9" x14ac:dyDescent="0.25">
      <c r="A35" s="6"/>
      <c r="B35" s="12">
        <v>232.82339999999999</v>
      </c>
      <c r="C35" s="12">
        <f>A35/B35</f>
        <v>0</v>
      </c>
      <c r="G35" s="12"/>
    </row>
    <row r="36" spans="1:9" x14ac:dyDescent="0.25">
      <c r="G36" s="12"/>
    </row>
    <row r="37" spans="1:9" x14ac:dyDescent="0.25">
      <c r="A37" s="17" t="s">
        <v>30</v>
      </c>
      <c r="G37" s="12"/>
    </row>
    <row r="38" spans="1:9" x14ac:dyDescent="0.25">
      <c r="A38" s="10" t="s">
        <v>10</v>
      </c>
      <c r="F38" s="12"/>
      <c r="G38" s="17" t="e">
        <f>(((G39-G40)/G40))*G41*G40</f>
        <v>#DIV/0!</v>
      </c>
      <c r="I38" s="24" t="e">
        <f>G38</f>
        <v>#DIV/0!</v>
      </c>
    </row>
    <row r="39" spans="1:9" x14ac:dyDescent="0.25">
      <c r="A39" s="10" t="s">
        <v>11</v>
      </c>
      <c r="E39" s="12" t="s">
        <v>12</v>
      </c>
      <c r="F39" s="4">
        <v>0.6</v>
      </c>
      <c r="G39" s="25">
        <f>(F39*G40)+G40</f>
        <v>0</v>
      </c>
    </row>
    <row r="40" spans="1:9" x14ac:dyDescent="0.25">
      <c r="A40" s="10" t="s">
        <v>13</v>
      </c>
      <c r="F40" s="12"/>
      <c r="G40" s="5">
        <f>C8</f>
        <v>0</v>
      </c>
    </row>
    <row r="41" spans="1:9" x14ac:dyDescent="0.25">
      <c r="A41" s="10" t="s">
        <v>14</v>
      </c>
      <c r="F41" s="12"/>
      <c r="G41" s="10">
        <f>F47</f>
        <v>0</v>
      </c>
    </row>
    <row r="42" spans="1:9" x14ac:dyDescent="0.25">
      <c r="G42" s="12"/>
    </row>
    <row r="43" spans="1:9" x14ac:dyDescent="0.25">
      <c r="A43" s="12" t="s">
        <v>26</v>
      </c>
      <c r="B43" s="12" t="s">
        <v>31</v>
      </c>
      <c r="C43" s="10" t="s">
        <v>32</v>
      </c>
      <c r="D43" s="12" t="s">
        <v>27</v>
      </c>
      <c r="E43" s="12" t="s">
        <v>28</v>
      </c>
      <c r="F43" s="12" t="s">
        <v>29</v>
      </c>
      <c r="G43" s="12"/>
    </row>
    <row r="44" spans="1:9" x14ac:dyDescent="0.25">
      <c r="A44" s="13" t="s">
        <v>33</v>
      </c>
      <c r="B44" s="8"/>
      <c r="C44" s="32">
        <v>0.2</v>
      </c>
      <c r="D44" s="12">
        <f>B44*C44</f>
        <v>0</v>
      </c>
      <c r="E44" s="12">
        <v>232.82339999999999</v>
      </c>
      <c r="F44" s="12">
        <f>D44/E44</f>
        <v>0</v>
      </c>
      <c r="G44" s="12"/>
    </row>
    <row r="45" spans="1:9" x14ac:dyDescent="0.25">
      <c r="A45" s="13" t="s">
        <v>34</v>
      </c>
      <c r="B45" s="8"/>
      <c r="C45" s="12">
        <v>0.44</v>
      </c>
      <c r="D45" s="12">
        <f>B45*C45</f>
        <v>0</v>
      </c>
      <c r="E45" s="12">
        <v>232.82339999999999</v>
      </c>
      <c r="F45" s="12">
        <f>D45/E45</f>
        <v>0</v>
      </c>
      <c r="G45" s="12"/>
    </row>
    <row r="46" spans="1:9" x14ac:dyDescent="0.25">
      <c r="A46" s="13" t="s">
        <v>35</v>
      </c>
      <c r="B46" s="6"/>
      <c r="C46" s="12">
        <v>0.71</v>
      </c>
      <c r="D46" s="12">
        <f>B46*C46</f>
        <v>0</v>
      </c>
      <c r="E46" s="12">
        <v>232.82339999999999</v>
      </c>
      <c r="F46" s="12">
        <f>D46/E46</f>
        <v>0</v>
      </c>
      <c r="G46" s="12"/>
    </row>
    <row r="47" spans="1:9" x14ac:dyDescent="0.25">
      <c r="A47" s="12"/>
      <c r="B47" s="12"/>
      <c r="C47" s="12"/>
      <c r="F47" s="12">
        <f>SUM(F44:F46)</f>
        <v>0</v>
      </c>
      <c r="G47" s="12"/>
    </row>
    <row r="48" spans="1:9" x14ac:dyDescent="0.25">
      <c r="A48" s="12"/>
      <c r="B48" s="12"/>
      <c r="C48" s="12"/>
      <c r="G48" s="12"/>
    </row>
    <row r="49" spans="1:11" ht="15.75" thickBot="1" x14ac:dyDescent="0.3">
      <c r="A49" s="12"/>
      <c r="B49" s="12"/>
      <c r="C49" s="12"/>
      <c r="G49" s="12"/>
    </row>
    <row r="50" spans="1:11" ht="15.75" thickBot="1" x14ac:dyDescent="0.3">
      <c r="A50" s="20" t="s">
        <v>36</v>
      </c>
      <c r="B50" s="21"/>
      <c r="C50" s="21"/>
      <c r="D50" s="21"/>
      <c r="E50" s="21"/>
      <c r="F50" s="21"/>
      <c r="G50" s="22"/>
      <c r="H50" s="21"/>
      <c r="I50" s="33" t="e">
        <f>SUM(I38,I28,I13)</f>
        <v>#DIV/0!</v>
      </c>
      <c r="J50" s="34"/>
    </row>
    <row r="51" spans="1:11" ht="12.75" customHeight="1" x14ac:dyDescent="0.25">
      <c r="A51" s="17"/>
      <c r="G51" s="12"/>
      <c r="K51" s="24"/>
    </row>
    <row r="52" spans="1:11" x14ac:dyDescent="0.25">
      <c r="G52" s="12"/>
    </row>
    <row r="53" spans="1:11" x14ac:dyDescent="0.25">
      <c r="G53" s="12"/>
    </row>
    <row r="54" spans="1:11" x14ac:dyDescent="0.25">
      <c r="G54" s="12"/>
    </row>
    <row r="55" spans="1:11" x14ac:dyDescent="0.25">
      <c r="G55" s="12"/>
    </row>
    <row r="67" spans="9:9" x14ac:dyDescent="0.25">
      <c r="I67" s="35" t="s">
        <v>40</v>
      </c>
    </row>
  </sheetData>
  <sheetProtection algorithmName="SHA-512" hashValue="K2Wqt3emPjn3zeA8JojoUFnENPrt/+YBO3wCCNGVbKPSLlYuEpklZ9qgCkfzstncy+mdJgdE5Eg0k/GzqXABDA==" saltValue="B7hQc2nCmk81f7sFlCBIYA==" spinCount="100000" sheet="1" selectLockedCells="1"/>
  <mergeCells count="4">
    <mergeCell ref="B2:E2"/>
    <mergeCell ref="B3:C3"/>
    <mergeCell ref="B1:C1"/>
    <mergeCell ref="E6:I6"/>
  </mergeCells>
  <hyperlinks>
    <hyperlink ref="E6" r:id="rId1" xr:uid="{10BBF7B0-4E49-4E21-84EB-96EF8770E216}"/>
  </hyperlinks>
  <printOptions horizontalCentered="1"/>
  <pageMargins left="0.2" right="0.2" top="0.5" bottom="0.5" header="0.3" footer="0.3"/>
  <pageSetup orientation="landscape" r:id="rId2"/>
  <headerFooter>
    <oddHeader>&amp;CAC and FUEL ADJUSTMENT</oddHeader>
    <oddFooter>&amp;CPage &amp;P of &amp;N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6DF962DD6814F84E7D7628712DD16" ma:contentTypeVersion="8" ma:contentTypeDescription="Create a new document." ma:contentTypeScope="" ma:versionID="0d7bc89f01f84e1a4b1509b6d7de9079">
  <xsd:schema xmlns:xsd="http://www.w3.org/2001/XMLSchema" xmlns:xs="http://www.w3.org/2001/XMLSchema" xmlns:p="http://schemas.microsoft.com/office/2006/metadata/properties" xmlns:ns2="3f651cfe-23aa-4700-ba6d-881727bf19b0" targetNamespace="http://schemas.microsoft.com/office/2006/metadata/properties" ma:root="true" ma:fieldsID="16039f4937803661cc4f2e2f051bfed1" ns2:_="">
    <xsd:import namespace="3f651cfe-23aa-4700-ba6d-881727bf19b0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Revised" minOccurs="0"/>
                <xsd:element ref="ns2: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51cfe-23aa-4700-ba6d-881727bf19b0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list="{cb0eec93-6eb1-4b74-8c94-d3aa4c47efbc}" ma:internalName="Category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vised" ma:index="5" nillable="true" ma:displayName="Revised" ma:format="DateOnly" ma:internalName="Revised" ma:readOnly="false">
      <xsd:simpleType>
        <xsd:restriction base="dms:DateTime"/>
      </xsd:simpleType>
    </xsd:element>
    <xsd:element name="Contact" ma:index="6" nillable="true" ma:displayName="Contact" ma:format="Hyperlink" ma:internalName="Contact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ct xmlns="3f651cfe-23aa-4700-ba6d-881727bf19b0">
      <Url>mailto:lrogers@dot.ga.gov</Url>
      <Description>Lenicia Rogers-Lattimore</Description>
    </Contact>
    <Category xmlns="3f651cfe-23aa-4700-ba6d-881727bf19b0">
      <Value>19</Value>
    </Category>
    <Revised xmlns="3f651cfe-23aa-4700-ba6d-881727bf19b0">2025-05-28T04:00:00+00:00</Revised>
  </documentManagement>
</p:properties>
</file>

<file path=customXml/itemProps1.xml><?xml version="1.0" encoding="utf-8"?>
<ds:datastoreItem xmlns:ds="http://schemas.openxmlformats.org/officeDocument/2006/customXml" ds:itemID="{712B765E-6C79-4233-AF92-78D93D187C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7B653-9266-4247-A8DE-F7512E99CC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B2CB885-1278-4E2D-A550-77C0B2FE9EF7}"/>
</file>

<file path=customXml/itemProps4.xml><?xml version="1.0" encoding="utf-8"?>
<ds:datastoreItem xmlns:ds="http://schemas.openxmlformats.org/officeDocument/2006/customXml" ds:itemID="{0787A0F7-5EE4-4854-A2AC-97468852BCC3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f651cfe-23aa-4700-ba6d-881727bf19b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 &amp; FUEL ADJUSTMENT</vt:lpstr>
      <vt:lpstr>'AC &amp; FUEL ADJUSTMENT'!Print_Area</vt:lpstr>
      <vt:lpstr>'AC &amp; FUEL ADJUSTMENT'!Print_Titles</vt:lpstr>
    </vt:vector>
  </TitlesOfParts>
  <Company>Georgia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Asphalt/Fuel Indexes Spreadsheet</dc:title>
  <dc:creator>John Hancock</dc:creator>
  <cp:lastModifiedBy>Hancock, John</cp:lastModifiedBy>
  <cp:lastPrinted>2025-05-28T16:16:36Z</cp:lastPrinted>
  <dcterms:created xsi:type="dcterms:W3CDTF">2009-09-29T14:26:37Z</dcterms:created>
  <dcterms:modified xsi:type="dcterms:W3CDTF">2025-05-28T16:20:59Z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Williams, Glenn  (Design Policy &amp; Support)</vt:lpwstr>
  </property>
  <property fmtid="{D5CDD505-2E9C-101B-9397-08002B2CF9AE}" pid="4" name="xd_Signature">
    <vt:lpwstr/>
  </property>
  <property fmtid="{D5CDD505-2E9C-101B-9397-08002B2CF9AE}" pid="5" name="Order">
    <vt:r8>200</vt:r8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ntentTypeId">
    <vt:lpwstr>0x0101004DD6DF962DD6814F84E7D7628712DD16</vt:lpwstr>
  </property>
</Properties>
</file>